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G14" i="2"/>
  <c r="H7" i="2" s="1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<sst xmlns="http://schemas.openxmlformats.org/spreadsheetml/2006/main" count="30" uniqueCount="22">
  <si>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</si>
  <si>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</si>
  <si>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</si>
  <si>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</si>
  <si>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</si>
  <si>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</si>
  <si>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</si>
  <si>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</si>
  <si>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</si>
  <si>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</si>
  <si>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</si>
  <si>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</si>
  <si>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</si>
  <si>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</si>
  <si>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</si>
  <si>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</si>
  <si>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</si>
  <si>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</si>
  <si>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</si>
  <si>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</si>
  <si>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ΟΚΤΩΒΡΙΟΣ</t>
  </si>
  <si>
    <t>ΝΟΕΜΒΡΙΟΣ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</si>
</sst>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7" fillId="0" borderId="8" xfId="0" applyNumberFormat="1" applyFont="1" applyBorder="1"/>
    <xf numFmtId="0" fontId="7" fillId="0" borderId="0" xfId="0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Νοέμβριο</a:t>
            </a:r>
            <a:r>
              <a:rPr lang="el-GR" baseline="0"/>
              <a:t> </a:t>
            </a:r>
            <a:r>
              <a:rPr lang="el-GR"/>
              <a:t> του 2020 και 2021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4.9745207473914095E-2</c:v>
                </c:pt>
                <c:pt idx="1">
                  <c:v>0.18078136374666343</c:v>
                </c:pt>
                <c:pt idx="2">
                  <c:v>0.16091361320067946</c:v>
                </c:pt>
                <c:pt idx="3">
                  <c:v>0.25348823101189033</c:v>
                </c:pt>
                <c:pt idx="4">
                  <c:v>0.35507158456685273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0.19117120984474495</c:v>
                </c:pt>
                <c:pt idx="1">
                  <c:v>0.42569936323960794</c:v>
                </c:pt>
                <c:pt idx="2">
                  <c:v>0.12491951062459755</c:v>
                </c:pt>
                <c:pt idx="3">
                  <c:v>8.5211418759390423E-2</c:v>
                </c:pt>
                <c:pt idx="4">
                  <c:v>0.17299849753165916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05728"/>
        <c:axId val="136712576"/>
      </c:barChart>
      <c:catAx>
        <c:axId val="13570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671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7125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57057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διάρκεια- Νοέμβριος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1032</c:v>
                </c:pt>
                <c:pt idx="1">
                  <c:v>-10</c:v>
                </c:pt>
                <c:pt idx="2">
                  <c:v>1022</c:v>
                </c:pt>
                <c:pt idx="3">
                  <c:v>-3559</c:v>
                </c:pt>
                <c:pt idx="4">
                  <c:v>-7166</c:v>
                </c:pt>
                <c:pt idx="5">
                  <c:v>-9288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74656"/>
        <c:axId val="147981824"/>
      </c:barChart>
      <c:catAx>
        <c:axId val="13757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981824"/>
        <c:crosses val="autoZero"/>
        <c:auto val="1"/>
        <c:lblAlgn val="ctr"/>
        <c:lblOffset val="100"/>
        <c:noMultiLvlLbl val="0"/>
      </c:catAx>
      <c:valAx>
        <c:axId val="1479818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7574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R38" sqref="R38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4"/>
      <c r="E4" s="53" t="s">
        <v>21</v>
      </c>
      <c r="F4" s="56"/>
      <c r="G4" s="56"/>
      <c r="H4" s="56"/>
      <c r="I4" s="56"/>
      <c r="J4" s="54"/>
      <c r="K4" s="53"/>
      <c r="L4" s="57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2021</v>
      </c>
      <c r="D5" s="52"/>
      <c r="E5" s="51">
        <v>2020</v>
      </c>
      <c r="F5" s="52"/>
      <c r="G5" s="51">
        <v>2021</v>
      </c>
      <c r="H5" s="52"/>
      <c r="I5" s="51" t="s">
        <v>16</v>
      </c>
      <c r="J5" s="52"/>
      <c r="K5" s="51" t="s">
        <v>17</v>
      </c>
      <c r="L5" s="55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1199</v>
      </c>
      <c r="D7" s="32">
        <f>C7/C14</f>
        <v>0.1092582467650811</v>
      </c>
      <c r="E7" s="39">
        <v>1640</v>
      </c>
      <c r="F7" s="32">
        <f>E7/E14</f>
        <v>4.9745207473914095E-2</v>
      </c>
      <c r="G7" s="39">
        <v>2672</v>
      </c>
      <c r="H7" s="32">
        <f>G7/G14</f>
        <v>0.19117120984474495</v>
      </c>
      <c r="I7" s="25">
        <f t="shared" ref="I7:I12" si="0">G7-E7</f>
        <v>1032</v>
      </c>
      <c r="J7" s="26">
        <f t="shared" ref="J7:J13" si="1">I7/E7</f>
        <v>0.62926829268292683</v>
      </c>
      <c r="K7" s="25">
        <f>G7-C7</f>
        <v>1473</v>
      </c>
      <c r="L7" s="26">
        <f>K7/C7</f>
        <v>1.2285237698081735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3664</v>
      </c>
      <c r="D8" s="32">
        <f>C8/C14</f>
        <v>0.33388008018953891</v>
      </c>
      <c r="E8" s="40">
        <v>5960</v>
      </c>
      <c r="F8" s="32">
        <f>E8/E14</f>
        <v>0.18078136374666343</v>
      </c>
      <c r="G8" s="40">
        <v>5950</v>
      </c>
      <c r="H8" s="32">
        <f>G8/G14</f>
        <v>0.42569936323960794</v>
      </c>
      <c r="I8" s="25">
        <f t="shared" si="0"/>
        <v>-10</v>
      </c>
      <c r="J8" s="26">
        <f t="shared" si="1"/>
        <v>-1.6778523489932886E-3</v>
      </c>
      <c r="K8" s="25">
        <f t="shared" ref="K8:K14" si="2">G8-C8</f>
        <v>2286</v>
      </c>
      <c r="L8" s="26">
        <f t="shared" ref="L8:L14" si="3">K8/C8</f>
        <v>0.62390829694323147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 t="shared" ref="C9" si="4">SUM(C7:C8)</f>
        <v>4863</v>
      </c>
      <c r="D9" s="33">
        <f>C9/C14</f>
        <v>0.44313832695462002</v>
      </c>
      <c r="E9" s="41">
        <f t="shared" ref="E9" si="5">SUM(E7:E8)</f>
        <v>7600</v>
      </c>
      <c r="F9" s="33">
        <f>E9/E14</f>
        <v>0.23052657122057754</v>
      </c>
      <c r="G9" s="41">
        <f t="shared" ref="G9" si="6">SUM(G7:G8)</f>
        <v>8622</v>
      </c>
      <c r="H9" s="33">
        <f>G9/G14</f>
        <v>0.61687057308435289</v>
      </c>
      <c r="I9" s="27">
        <f t="shared" si="0"/>
        <v>1022</v>
      </c>
      <c r="J9" s="28">
        <f t="shared" si="1"/>
        <v>0.13447368421052633</v>
      </c>
      <c r="K9" s="27">
        <f t="shared" si="2"/>
        <v>3759</v>
      </c>
      <c r="L9" s="28">
        <f t="shared" si="3"/>
        <v>0.77297964219617521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2045</v>
      </c>
      <c r="D10" s="32">
        <f>C10/C14</f>
        <v>0.18634955349006743</v>
      </c>
      <c r="E10" s="40">
        <v>5305</v>
      </c>
      <c r="F10" s="32">
        <f>E10/E14</f>
        <v>0.16091361320067946</v>
      </c>
      <c r="G10" s="40">
        <v>1746</v>
      </c>
      <c r="H10" s="32">
        <f>G10/G14</f>
        <v>0.12491951062459755</v>
      </c>
      <c r="I10" s="25">
        <f t="shared" si="0"/>
        <v>-3559</v>
      </c>
      <c r="J10" s="26">
        <f t="shared" si="1"/>
        <v>-0.67087653157398686</v>
      </c>
      <c r="K10" s="25">
        <f t="shared" si="2"/>
        <v>-299</v>
      </c>
      <c r="L10" s="26">
        <f t="shared" si="3"/>
        <v>-0.14621026894865527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1279</v>
      </c>
      <c r="D11" s="32">
        <f>C11/C14</f>
        <v>0.11654820484782212</v>
      </c>
      <c r="E11" s="40">
        <v>8357</v>
      </c>
      <c r="F11" s="32">
        <f>E11/E14</f>
        <v>0.25348823101189033</v>
      </c>
      <c r="G11" s="40">
        <v>1191</v>
      </c>
      <c r="H11" s="32">
        <f>G11/G14</f>
        <v>8.5211418759390423E-2</v>
      </c>
      <c r="I11" s="25">
        <f t="shared" si="0"/>
        <v>-7166</v>
      </c>
      <c r="J11" s="26">
        <f t="shared" si="1"/>
        <v>-0.85748474332894575</v>
      </c>
      <c r="K11" s="25">
        <f t="shared" si="2"/>
        <v>-88</v>
      </c>
      <c r="L11" s="26">
        <f t="shared" si="3"/>
        <v>-6.8803752931978102E-2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2787</v>
      </c>
      <c r="D12" s="33">
        <f>C12/C14</f>
        <v>0.25396391470749041</v>
      </c>
      <c r="E12" s="41">
        <v>11706</v>
      </c>
      <c r="F12" s="33">
        <f>E12/E14</f>
        <v>0.35507158456685273</v>
      </c>
      <c r="G12" s="41">
        <v>2418</v>
      </c>
      <c r="H12" s="33">
        <f>G12/G14</f>
        <v>0.17299849753165916</v>
      </c>
      <c r="I12" s="27">
        <f t="shared" si="0"/>
        <v>-9288</v>
      </c>
      <c r="J12" s="28">
        <f t="shared" si="1"/>
        <v>-0.79343926191696568</v>
      </c>
      <c r="K12" s="27">
        <f t="shared" si="2"/>
        <v>-369</v>
      </c>
      <c r="L12" s="28">
        <f t="shared" si="3"/>
        <v>-0.13240043057050593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 t="shared" ref="C13" si="7">C11+C12</f>
        <v>4066</v>
      </c>
      <c r="D13" s="33">
        <f>C13/C14</f>
        <v>0.37051211955531255</v>
      </c>
      <c r="E13" s="42">
        <f t="shared" ref="E13" si="8">E11+E12</f>
        <v>20063</v>
      </c>
      <c r="F13" s="33">
        <f>E13/E14</f>
        <v>0.60855981557874306</v>
      </c>
      <c r="G13" s="42">
        <f t="shared" ref="G13" si="9">G11+G12</f>
        <v>3609</v>
      </c>
      <c r="H13" s="33">
        <f>G13/G14</f>
        <v>0.25820991629104956</v>
      </c>
      <c r="I13" s="27">
        <f>SUM(I11,I12)</f>
        <v>-16454</v>
      </c>
      <c r="J13" s="28">
        <f t="shared" si="1"/>
        <v>-0.82011663260728707</v>
      </c>
      <c r="K13" s="35">
        <f t="shared" ref="K13" si="10">K11+K12</f>
        <v>-457</v>
      </c>
      <c r="L13" s="28">
        <f t="shared" si="3"/>
        <v>-0.11239547466797836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11">C7+C8+C10+C11+C12</f>
        <v>10974</v>
      </c>
      <c r="D14" s="45">
        <f>C14/C14</f>
        <v>1</v>
      </c>
      <c r="E14" s="44">
        <f t="shared" ref="E14" si="12">E7+E8+E10+E11+E12</f>
        <v>32968</v>
      </c>
      <c r="F14" s="45">
        <f>E14/E14</f>
        <v>1</v>
      </c>
      <c r="G14" s="44">
        <f>G7+G8+G10+G11+G12</f>
        <v>13977</v>
      </c>
      <c r="H14" s="45">
        <v>1</v>
      </c>
      <c r="I14" s="46">
        <f>SUM(I7,I8,I10,I13)</f>
        <v>-18991</v>
      </c>
      <c r="J14" s="47">
        <f>I14/E14</f>
        <v>-0.57604343605920894</v>
      </c>
      <c r="K14" s="48">
        <f t="shared" si="2"/>
        <v>3003</v>
      </c>
      <c r="L14" s="49">
        <f t="shared" si="3"/>
        <v>0.27364680153089121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2020</v>
      </c>
      <c r="P16" s="19">
        <v>2021</v>
      </c>
    </row>
    <row r="17" spans="14:24" ht="13.5" thickBot="1" x14ac:dyDescent="0.25">
      <c r="N17" s="12" t="s">
        <v>12</v>
      </c>
      <c r="O17" s="13">
        <f>F7</f>
        <v>4.9745207473914095E-2</v>
      </c>
      <c r="P17" s="13">
        <f>H7</f>
        <v>0.19117120984474495</v>
      </c>
    </row>
    <row r="18" spans="14:24" ht="13.5" thickBot="1" x14ac:dyDescent="0.25">
      <c r="N18" s="18" t="s">
        <v>15</v>
      </c>
      <c r="O18" s="13">
        <f>F8</f>
        <v>0.18078136374666343</v>
      </c>
      <c r="P18" s="13">
        <f>H8</f>
        <v>0.42569936323960794</v>
      </c>
    </row>
    <row r="19" spans="14:24" ht="16.5" thickBot="1" x14ac:dyDescent="0.3">
      <c r="N19" s="15" t="s">
        <v>11</v>
      </c>
      <c r="O19" s="13">
        <f>F10</f>
        <v>0.16091361320067946</v>
      </c>
      <c r="P19" s="13">
        <f>H10</f>
        <v>0.12491951062459755</v>
      </c>
      <c r="X19" s="8"/>
    </row>
    <row r="20" spans="14:24" ht="13.5" thickBot="1" x14ac:dyDescent="0.25">
      <c r="N20" s="15" t="s">
        <v>10</v>
      </c>
      <c r="O20" s="13">
        <f>F11</f>
        <v>0.25348823101189033</v>
      </c>
      <c r="P20" s="13">
        <f>H11</f>
        <v>8.5211418759390423E-2</v>
      </c>
    </row>
    <row r="21" spans="14:24" ht="13.5" thickBot="1" x14ac:dyDescent="0.25">
      <c r="N21" s="16" t="s">
        <v>9</v>
      </c>
      <c r="O21" s="17">
        <f>F12</f>
        <v>0.35507158456685273</v>
      </c>
      <c r="P21" s="17">
        <f>H12</f>
        <v>0.17299849753165916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2021-12-02T10:45:29Z</cp:lastPrinted>
  <dcterms:created xsi:type="dcterms:W3CDTF">2003-11-05T10:42:27Z</dcterms:created>
  <dcterms:modified xsi:type="dcterms:W3CDTF">2021-12-02T10:46:24Z</dcterms:modified>
</cp:coreProperties>
</file>